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cott.p.brown\Desktop\"/>
    </mc:Choice>
  </mc:AlternateContent>
  <bookViews>
    <workbookView xWindow="0" yWindow="270" windowWidth="16065" windowHeight="5295"/>
  </bookViews>
  <sheets>
    <sheet name="Qualification Worksheet" sheetId="1" r:id="rId1"/>
  </sheets>
  <definedNames>
    <definedName name="AnnualInterestRate">'Qualification Worksheet'!$D$32</definedName>
    <definedName name="CashTotal">'Qualification Worksheet'!#REF!</definedName>
    <definedName name="CountedTotal">'Qualification Worksheet'!#REF!</definedName>
    <definedName name="DebtServiceRatio">'Qualification Worksheet'!$G$25</definedName>
    <definedName name="DrawerTotal">'Qualification Worksheet'!#REF!</definedName>
    <definedName name="Duration">'Qualification Worksheet'!$D$33</definedName>
    <definedName name="HousingCostRatio">'Qualification Worksheet'!$G$15</definedName>
    <definedName name="MonthlyPaymentMax">'Qualification Worksheet'!$D$28</definedName>
    <definedName name="MPIP">'Qualification Worksheet'!$D$34</definedName>
    <definedName name="_xlnm.Print_Area" localSheetId="0">'Qualification Worksheet'!$A$5:$H$41</definedName>
    <definedName name="SecondQN">'Qualification Worksheet'!$D$25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C11" i="1"/>
  <c r="C10" i="1"/>
  <c r="C9" i="1"/>
  <c r="C25" i="1" s="1"/>
  <c r="D25" i="1" s="1"/>
  <c r="D34" i="1" s="1"/>
  <c r="C8" i="1"/>
  <c r="C21" i="1"/>
  <c r="C19" i="1"/>
  <c r="C20" i="1"/>
  <c r="C22" i="1"/>
  <c r="D23" i="1"/>
  <c r="D13" i="1"/>
  <c r="C23" i="1" l="1"/>
  <c r="C13" i="1"/>
  <c r="C15" i="1"/>
  <c r="D15" i="1" s="1"/>
  <c r="D28" i="1" s="1"/>
  <c r="D36" i="1" s="1"/>
</calcChain>
</file>

<file path=xl/sharedStrings.xml><?xml version="1.0" encoding="utf-8"?>
<sst xmlns="http://schemas.openxmlformats.org/spreadsheetml/2006/main" count="36" uniqueCount="32">
  <si>
    <t>Total</t>
  </si>
  <si>
    <t>Additional income</t>
  </si>
  <si>
    <t>Second Qualifying Number</t>
  </si>
  <si>
    <t>Car loan payments</t>
  </si>
  <si>
    <t>Credit card payments</t>
  </si>
  <si>
    <t>Other loan payment</t>
  </si>
  <si>
    <t>You may qualify for monthly payments of</t>
  </si>
  <si>
    <t xml:space="preserve">Estimated monthly escrow payment </t>
  </si>
  <si>
    <t xml:space="preserve">Homeowner's insurance, if applicable </t>
  </si>
  <si>
    <t xml:space="preserve">Homeowner's dues and other fees, if any </t>
  </si>
  <si>
    <t xml:space="preserve">Annual interest rate (e.g., 7.125) </t>
  </si>
  <si>
    <t xml:space="preserve">Duration of loan (in years) </t>
  </si>
  <si>
    <t xml:space="preserve">Monthly principal + interest payment </t>
  </si>
  <si>
    <t xml:space="preserve">Total debt service ratio </t>
  </si>
  <si>
    <t xml:space="preserve">Housing Cost Ratio </t>
  </si>
  <si>
    <t>INCOME</t>
  </si>
  <si>
    <t>ANNUAL</t>
  </si>
  <si>
    <t>MONTHLY</t>
  </si>
  <si>
    <t>LONG-TERM DEBTS</t>
  </si>
  <si>
    <t>First qualifying number</t>
  </si>
  <si>
    <t>Maximum loan amount</t>
  </si>
  <si>
    <t>MORTGAGE</t>
  </si>
  <si>
    <t>QUALIFICATION</t>
  </si>
  <si>
    <t>WORKSHEET</t>
  </si>
  <si>
    <r>
      <rPr>
        <sz val="6"/>
        <color theme="0"/>
        <rFont val="Georgia"/>
      </rPr>
      <t xml:space="preserve">
</t>
    </r>
    <r>
      <rPr>
        <sz val="12"/>
        <color theme="0"/>
        <rFont val="Georgia"/>
      </rPr>
      <t xml:space="preserve">The first qualifying number (LEFT) calculates your maximum monthly payment, assuming you have no long-term debt.  It is computed by multiplying your total income by your </t>
    </r>
    <r>
      <rPr>
        <b/>
        <sz val="11"/>
        <color theme="0"/>
        <rFont val="Georgia"/>
      </rPr>
      <t>Housing Cost Ratio</t>
    </r>
    <r>
      <rPr>
        <sz val="12"/>
        <color theme="0"/>
        <rFont val="Georgia"/>
      </rPr>
      <t xml:space="preserve"> and dividing the result by 12.</t>
    </r>
  </si>
  <si>
    <r>
      <rPr>
        <sz val="6"/>
        <color theme="0"/>
        <rFont val="Georgia"/>
      </rPr>
      <t xml:space="preserve">
</t>
    </r>
    <r>
      <rPr>
        <sz val="12"/>
        <color theme="0"/>
        <rFont val="Georgia"/>
      </rPr>
      <t xml:space="preserve">The second qualifying number takes into account your monthly debt payments, applying your </t>
    </r>
    <r>
      <rPr>
        <b/>
        <sz val="11"/>
        <color theme="0"/>
        <rFont val="Georgia"/>
      </rPr>
      <t>Total Debt Service Ratio</t>
    </r>
    <r>
      <rPr>
        <sz val="12"/>
        <color theme="0"/>
        <rFont val="Georgia"/>
      </rPr>
      <t>.  Mortgage companies usually qualify you for monthly payments that are no higher than the lesser of the two results.</t>
    </r>
  </si>
  <si>
    <t>Base Pay</t>
  </si>
  <si>
    <t>BAS</t>
  </si>
  <si>
    <t>BAH</t>
  </si>
  <si>
    <t>Special Pay</t>
  </si>
  <si>
    <t>* This is just an example of what you may qualify for.  Many banks have very lienent practices and the numbers you see here will not</t>
  </si>
  <si>
    <t>be a factor.  This also doesn’t take into account items on your credit reports that could keep you from being approved for a loan.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</si>
</sst>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28">
    <font>
      <sz val="12"/>
      <color theme="1" tint="0.34998626667073579"/>
      <name val="Times New Roman"/>
      <family val="2"/>
      <scheme val="minor"/>
    </font>
    <font>
      <sz val="11"/>
      <color theme="1"/>
      <name val="Times New Roman"/>
      <family val="2"/>
      <scheme val="minor"/>
    </font>
    <font>
      <sz val="10"/>
      <color theme="6" tint="-0.24994659260841701"/>
      <name val="Times New Roman"/>
      <family val="2"/>
      <scheme val="minor"/>
    </font>
    <font>
      <sz val="12"/>
      <color theme="1" tint="0.34998626667073579"/>
      <name val="Times New Roman"/>
      <family val="2"/>
      <scheme val="minor"/>
    </font>
    <font>
      <b/>
      <sz val="13"/>
      <color theme="1" tint="4.9989318521683403E-2"/>
      <name val="Arial"/>
      <family val="2"/>
      <scheme val="major"/>
    </font>
    <font>
      <sz val="12"/>
      <color theme="4"/>
      <name val="Times New Roman"/>
      <family val="1"/>
      <scheme val="minor"/>
    </font>
    <font>
      <b/>
      <sz val="42"/>
      <color theme="1" tint="4.9989318521683403E-2"/>
      <name val="Times New Roman"/>
      <family val="1"/>
      <scheme val="minor"/>
    </font>
    <font>
      <i/>
      <sz val="12"/>
      <color theme="0"/>
      <name val="Times New Roman"/>
      <family val="2"/>
      <scheme val="minor"/>
    </font>
    <font>
      <b/>
      <i/>
      <sz val="15"/>
      <color theme="0"/>
      <name val="Arial"/>
      <family val="2"/>
      <scheme val="major"/>
    </font>
    <font>
      <sz val="12"/>
      <color theme="1" tint="0.34998626667073579"/>
      <name val="Times New Roman"/>
      <family val="1"/>
      <scheme val="minor"/>
    </font>
    <font>
      <sz val="12"/>
      <color theme="2" tint="-0.499984740745262"/>
      <name val="Times New Roman"/>
      <scheme val="minor"/>
    </font>
    <font>
      <b/>
      <sz val="13"/>
      <color theme="2" tint="-0.749992370372631"/>
      <name val="Arial"/>
      <scheme val="major"/>
    </font>
    <font>
      <sz val="8"/>
      <name val="Times New Roman"/>
      <family val="2"/>
      <scheme val="minor"/>
    </font>
    <font>
      <sz val="12"/>
      <color theme="1" tint="0.34998626667073579"/>
      <name val="Arial"/>
    </font>
    <font>
      <sz val="12"/>
      <color theme="2" tint="-0.749992370372631"/>
      <name val="Arial"/>
    </font>
    <font>
      <b/>
      <sz val="13"/>
      <color theme="2" tint="-0.749992370372631"/>
      <name val="Arial"/>
    </font>
    <font>
      <b/>
      <i/>
      <sz val="15"/>
      <color theme="0"/>
      <name val="Arial"/>
    </font>
    <font>
      <sz val="12"/>
      <color theme="0"/>
      <name val="Georgia"/>
    </font>
    <font>
      <sz val="6"/>
      <color theme="0"/>
      <name val="Georgia"/>
    </font>
    <font>
      <b/>
      <sz val="11"/>
      <color theme="0"/>
      <name val="Georgia"/>
    </font>
    <font>
      <sz val="12"/>
      <color theme="2" tint="-0.749992370372631"/>
      <name val="Arial"/>
      <scheme val="major"/>
    </font>
    <font>
      <sz val="12"/>
      <color theme="0"/>
      <name val="Arial"/>
    </font>
    <font>
      <b/>
      <sz val="13"/>
      <color theme="0"/>
      <name val="Arial"/>
    </font>
    <font>
      <sz val="12"/>
      <color theme="0"/>
      <name val="Times New Roman"/>
      <family val="2"/>
      <scheme val="minor"/>
    </font>
    <font>
      <b/>
      <sz val="12"/>
      <color theme="2" tint="-0.749992370372631"/>
      <name val="Arial"/>
      <family val="2"/>
      <scheme val="major"/>
    </font>
    <font>
      <b/>
      <sz val="12"/>
      <color theme="2" tint="-0.749992370372631"/>
      <name val="Arial"/>
      <family val="2"/>
    </font>
    <font>
      <sz val="12"/>
      <color theme="1" tint="0.14999847407452621"/>
      <name val="Arial"/>
      <family val="2"/>
    </font>
    <font>
      <sz val="42"/>
      <color theme="5" tint="-0.499984740745262"/>
      <name val="Sketch Block Bold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2" borderId="0" applyNumberFormat="0" applyFill="0" applyAlignment="0" applyProtection="0">
      <alignment horizontal="center" vertical="center"/>
    </xf>
    <xf numFmtId="165" fontId="2" fillId="0" borderId="0" applyFont="0" applyFill="0" applyBorder="0" applyProtection="0">
      <alignment horizontal="right" vertical="center"/>
    </xf>
    <xf numFmtId="0" fontId="4" fillId="0" borderId="0" applyNumberFormat="0" applyFill="0" applyAlignment="0" applyProtection="0"/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ont="0" applyFill="0" applyBorder="0" applyProtection="0">
      <alignment horizontal="right" vertical="center" indent="1"/>
    </xf>
    <xf numFmtId="0" fontId="3" fillId="0" borderId="1" applyNumberFormat="0" applyFont="0" applyFill="0" applyProtection="0">
      <alignment horizontal="right" vertical="center"/>
    </xf>
    <xf numFmtId="0" fontId="7" fillId="3" borderId="0" applyNumberFormat="0" applyBorder="0" applyProtection="0">
      <alignment horizontal="left" vertical="top" wrapText="1" indent="1"/>
    </xf>
    <xf numFmtId="0" fontId="8" fillId="4" borderId="0" applyNumberFormat="0" applyBorder="0" applyProtection="0">
      <alignment horizontal="left" vertical="center" indent="1"/>
    </xf>
    <xf numFmtId="2" fontId="8" fillId="4" borderId="0" applyBorder="0" applyProtection="0">
      <alignment horizontal="right" vertical="center" indent="1"/>
    </xf>
  </cellStyleXfs>
  <cellXfs count="4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5" fontId="4" fillId="0" borderId="0" xfId="4" applyFont="1">
      <alignment horizontal="right" vertical="center"/>
    </xf>
    <xf numFmtId="0" fontId="4" fillId="0" borderId="0" xfId="7" applyFont="1">
      <alignment horizontal="right" vertical="center" indent="1"/>
    </xf>
    <xf numFmtId="165" fontId="20" fillId="0" borderId="0" xfId="4" applyFont="1" applyFill="1" applyBorder="1">
      <alignment horizontal="right" vertical="center"/>
    </xf>
    <xf numFmtId="165" fontId="14" fillId="7" borderId="1" xfId="4" applyFont="1" applyFill="1" applyBorder="1">
      <alignment horizontal="right" vertical="center"/>
    </xf>
    <xf numFmtId="165" fontId="15" fillId="7" borderId="2" xfId="4" applyFont="1" applyFill="1" applyBorder="1">
      <alignment horizontal="right" vertical="center"/>
    </xf>
    <xf numFmtId="0" fontId="0" fillId="7" borderId="0" xfId="0" applyFill="1" applyBorder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5" fontId="20" fillId="8" borderId="0" xfId="4" applyFont="1" applyFill="1" applyBorder="1" applyProtection="1">
      <alignment horizontal="right" vertical="center"/>
      <protection locked="0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0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1" fillId="0" borderId="6" xfId="5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/>
    </xf>
    <xf numFmtId="0" fontId="17" fillId="5" borderId="0" xfId="9" applyFont="1" applyFill="1" applyBorder="1">
      <alignment horizontal="left" vertical="top" wrapText="1" indent="1"/>
    </xf>
    <xf numFmtId="0" fontId="17" fillId="5" borderId="7" xfId="9" applyFont="1" applyFill="1" applyBorder="1">
      <alignment horizontal="left" vertical="top" wrapText="1" indent="1"/>
    </xf>
    <xf numFmtId="0" fontId="20" fillId="0" borderId="6" xfId="0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6" borderId="0" xfId="10" applyFont="1" applyFill="1" applyBorder="1">
      <alignment horizontal="left" vertical="center" indent="1"/>
    </xf>
    <xf numFmtId="2" fontId="16" fillId="6" borderId="7" xfId="11" applyFont="1" applyFill="1" applyBorder="1">
      <alignment horizontal="right" vertical="center" indent="1"/>
    </xf>
    <xf numFmtId="0" fontId="11" fillId="0" borderId="6" xfId="6" applyFont="1" applyBorder="1">
      <alignment vertical="center"/>
    </xf>
    <xf numFmtId="165" fontId="11" fillId="0" borderId="0" xfId="4" applyFont="1" applyBorder="1">
      <alignment horizontal="right" vertical="center"/>
    </xf>
    <xf numFmtId="0" fontId="13" fillId="0" borderId="0" xfId="0" applyFont="1" applyBorder="1">
      <alignment vertical="center"/>
    </xf>
    <xf numFmtId="0" fontId="13" fillId="0" borderId="7" xfId="0" applyFont="1" applyBorder="1">
      <alignment vertical="center"/>
    </xf>
    <xf numFmtId="165" fontId="20" fillId="0" borderId="0" xfId="4" applyFont="1" applyBorder="1">
      <alignment horizontal="right" vertical="center"/>
    </xf>
    <xf numFmtId="0" fontId="8" fillId="6" borderId="0" xfId="10" applyFill="1" applyBorder="1">
      <alignment horizontal="left" vertical="center" indent="1"/>
    </xf>
    <xf numFmtId="2" fontId="8" fillId="6" borderId="7" xfId="11" applyFill="1" applyBorder="1">
      <alignment horizontal="right" vertical="center" indent="1"/>
    </xf>
    <xf numFmtId="0" fontId="0" fillId="7" borderId="6" xfId="0" applyFill="1" applyBorder="1">
      <alignment vertical="center"/>
    </xf>
    <xf numFmtId="0" fontId="0" fillId="7" borderId="7" xfId="0" applyFill="1" applyBorder="1">
      <alignment vertical="center"/>
    </xf>
    <xf numFmtId="0" fontId="14" fillId="7" borderId="6" xfId="0" applyFont="1" applyFill="1" applyBorder="1">
      <alignment vertical="center"/>
    </xf>
    <xf numFmtId="0" fontId="14" fillId="7" borderId="0" xfId="7" applyFont="1" applyFill="1" applyBorder="1">
      <alignment horizontal="right" vertical="center" indent="1"/>
    </xf>
    <xf numFmtId="0" fontId="14" fillId="7" borderId="6" xfId="0" applyFont="1" applyFill="1" applyBorder="1" applyAlignment="1">
      <alignment horizontal="left" vertical="center"/>
    </xf>
    <xf numFmtId="0" fontId="24" fillId="0" borderId="6" xfId="6" applyFont="1" applyBorder="1" applyAlignment="1">
      <alignment horizontal="right" vertical="center"/>
    </xf>
    <xf numFmtId="0" fontId="25" fillId="7" borderId="0" xfId="7" applyFont="1" applyFill="1" applyBorder="1" applyAlignment="1">
      <alignment horizontal="right" vertical="center"/>
    </xf>
    <xf numFmtId="0" fontId="26" fillId="8" borderId="1" xfId="8" applyFont="1" applyFill="1" applyBorder="1" applyProtection="1">
      <alignment horizontal="right" vertical="center"/>
      <protection locked="0"/>
    </xf>
    <xf numFmtId="0" fontId="27" fillId="0" borderId="3" xfId="2" applyFont="1" applyBorder="1" applyAlignment="1">
      <alignment vertical="center"/>
    </xf>
    <xf numFmtId="0" fontId="27" fillId="0" borderId="6" xfId="2" applyFont="1" applyBorder="1" applyAlignment="1">
      <alignment vertical="center"/>
    </xf>
    <xf numFmtId="0" fontId="21" fillId="9" borderId="8" xfId="0" applyFont="1" applyFill="1" applyBorder="1">
      <alignment vertical="center"/>
    </xf>
    <xf numFmtId="0" fontId="22" fillId="9" borderId="9" xfId="7" applyFont="1" applyFill="1" applyBorder="1">
      <alignment horizontal="right" vertical="center" indent="1"/>
    </xf>
    <xf numFmtId="165" fontId="22" fillId="9" borderId="9" xfId="4" applyFont="1" applyFill="1" applyBorder="1">
      <alignment horizontal="right" vertical="center"/>
    </xf>
    <xf numFmtId="0" fontId="23" fillId="9" borderId="9" xfId="0" applyFont="1" applyFill="1" applyBorder="1">
      <alignment vertical="center"/>
    </xf>
    <xf numFmtId="0" fontId="23" fillId="9" borderId="10" xfId="0" applyFont="1" applyFill="1" applyBorder="1">
      <alignment vertical="center"/>
    </xf>
  </cellXfs>
  <cellStyles count="12">
    <cellStyle name="Currency" xfId="4" builtinId="4" customBuiltin="1"/>
    <cellStyle name="Explanation" xfId="9"/>
    <cellStyle name="Heading 3" xfId="5" builtinId="18" customBuiltin="1"/>
    <cellStyle name="Input" xfId="3" builtinId="20" customBuiltin="1"/>
    <cellStyle name="Normal" xfId="0" builtinId="0" customBuiltin="1"/>
    <cellStyle name="Percent" xfId="1" builtinId="5" customBuiltin="1"/>
    <cellStyle name="Qualifing" xfId="6"/>
    <cellStyle name="Ratio Label" xfId="10"/>
    <cellStyle name="Ratio Value" xfId="11"/>
    <cellStyle name="Result Labels" xfId="7"/>
    <cellStyle name="Result Values" xfId="8"/>
    <cellStyle name="Title" xfId="2" builtinId="15" customBuiltin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749992370372631"/>
        <name val="Arial"/>
        <scheme val="maj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749992370372631"/>
        <name val="Arial"/>
        <scheme val="maj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749992370372631"/>
        <name val="Arial"/>
        <scheme val="major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749992370372631"/>
        <name val="Arial"/>
        <scheme val="maj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749992370372631"/>
        <name val="Arial"/>
        <scheme val="maj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749992370372631"/>
        <name val="Arial"/>
        <scheme val="major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2" tint="-0.749992370372631"/>
        <name val="Arial"/>
        <scheme val="major"/>
      </font>
      <fill>
        <patternFill patternType="solid">
          <fgColor indexed="64"/>
          <bgColor theme="5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12"/>
        <color theme="2" tint="-0.749992370372631"/>
        <name val="Arial"/>
        <scheme val="major"/>
      </font>
    </dxf>
    <dxf>
      <font>
        <strike val="0"/>
        <outline val="0"/>
        <shadow val="0"/>
        <u val="none"/>
        <vertAlign val="baseline"/>
        <sz val="12"/>
        <color theme="2" tint="-0.749992370372631"/>
        <name val="Arial"/>
        <scheme val="major"/>
      </font>
    </dxf>
    <dxf>
      <font>
        <strike val="0"/>
        <outline val="0"/>
        <shadow val="0"/>
        <u val="none"/>
        <vertAlign val="baseline"/>
        <sz val="12"/>
        <color theme="2" tint="-0.749992370372631"/>
        <name val="Arial"/>
        <scheme val="major"/>
      </font>
      <fill>
        <patternFill patternType="solid">
          <fgColor indexed="64"/>
          <bgColor theme="5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12"/>
        <color theme="2" tint="-0.749992370372631"/>
        <name val="Arial"/>
        <scheme val="major"/>
      </font>
    </dxf>
    <dxf>
      <font>
        <strike val="0"/>
        <outline val="0"/>
        <shadow val="0"/>
        <u val="none"/>
        <vertAlign val="baseline"/>
        <sz val="12"/>
        <color theme="2" tint="-0.749992370372631"/>
        <name val="Arial"/>
        <scheme val="major"/>
      </font>
    </dxf>
    <dxf>
      <font>
        <strike val="0"/>
        <outline val="0"/>
        <shadow val="0"/>
        <u val="none"/>
        <vertAlign val="baseline"/>
        <name val="Arial"/>
        <scheme val="major"/>
      </font>
    </dxf>
    <dxf>
      <font>
        <strike val="0"/>
        <outline val="0"/>
        <shadow val="0"/>
        <u val="none"/>
        <vertAlign val="baseline"/>
        <name val="Arial"/>
        <scheme val="major"/>
      </font>
    </dxf>
    <dxf>
      <font>
        <strike val="0"/>
        <outline val="0"/>
        <shadow val="0"/>
        <u val="none"/>
        <vertAlign val="baseline"/>
        <sz val="13"/>
        <color theme="2" tint="-0.749992370372631"/>
        <name val="Arial"/>
        <scheme val="major"/>
      </font>
    </dxf>
    <dxf>
      <font>
        <strike val="0"/>
        <outline val="0"/>
        <shadow val="0"/>
        <u val="none"/>
        <vertAlign val="baseline"/>
        <sz val="13"/>
        <color theme="2" tint="-0.749992370372631"/>
        <name val="Arial"/>
        <scheme val="major"/>
      </font>
    </dxf>
    <dxf>
      <font>
        <color theme="1" tint="4.9989318521683403E-2"/>
      </font>
      <fill>
        <patternFill patternType="none">
          <bgColor auto="1"/>
        </patternFill>
      </fill>
      <border diagonalUp="0" diagonalDown="0">
        <left/>
        <right/>
        <top style="thin">
          <color theme="1" tint="4.9989318521683403E-2"/>
        </top>
        <bottom/>
        <vertical/>
        <horizontal/>
      </border>
    </dxf>
    <dxf>
      <font>
        <color theme="1"/>
      </font>
      <border diagonalUp="0" diagonalDown="0">
        <left/>
        <right/>
        <top style="thick">
          <color theme="1"/>
        </top>
        <bottom style="thin">
          <color theme="1"/>
        </bottom>
        <vertical/>
        <horizontal/>
      </border>
    </dxf>
    <dxf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Custom Table Style" defaultPivotStyle="PivotStyleLight16">
    <tableStyle name="Custom Table Style" pivot="0" count="3">
      <tableStyleElement type="wholeTable" dxfId="18"/>
      <tableStyleElement type="headerRow" dxfId="17"/>
      <tableStyleElement type="totalRow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13</xdr:row>
      <xdr:rowOff>171450</xdr:rowOff>
    </xdr:from>
    <xdr:to>
      <xdr:col>5</xdr:col>
      <xdr:colOff>85725</xdr:colOff>
      <xdr:row>15</xdr:row>
      <xdr:rowOff>104774</xdr:rowOff>
    </xdr:to>
    <xdr:sp macro="" textlink="">
      <xdr:nvSpPr>
        <xdr:cNvPr id="2" name="Pointer1" descr="&quot;&quot;" title="Triangle pointer"/>
        <xdr:cNvSpPr/>
      </xdr:nvSpPr>
      <xdr:spPr>
        <a:xfrm rot="16200000">
          <a:off x="4991101" y="4438649"/>
          <a:ext cx="428624" cy="238125"/>
        </a:xfrm>
        <a:prstGeom prst="triangle">
          <a:avLst/>
        </a:prstGeom>
        <a:solidFill>
          <a:schemeClr val="bg2">
            <a:lumMod val="75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161925</xdr:colOff>
      <xdr:row>23</xdr:row>
      <xdr:rowOff>171450</xdr:rowOff>
    </xdr:from>
    <xdr:to>
      <xdr:col>5</xdr:col>
      <xdr:colOff>85725</xdr:colOff>
      <xdr:row>25</xdr:row>
      <xdr:rowOff>104774</xdr:rowOff>
    </xdr:to>
    <xdr:sp macro="" textlink="">
      <xdr:nvSpPr>
        <xdr:cNvPr id="3" name="Pointer1" descr="&quot;&quot;" title="Triangle pointer"/>
        <xdr:cNvSpPr/>
      </xdr:nvSpPr>
      <xdr:spPr>
        <a:xfrm rot="16200000">
          <a:off x="4991101" y="6915149"/>
          <a:ext cx="428624" cy="238125"/>
        </a:xfrm>
        <a:prstGeom prst="triangle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6" name="Income" displayName="Income" ref="B7:D13" totalsRowCount="1" headerRowDxfId="15" headerRowCellStyle="Heading 3">
  <autoFilter ref="B7:D12">
    <filterColumn colId="0" hiddenButton="1"/>
    <filterColumn colId="1" hiddenButton="1"/>
    <filterColumn colId="2" hiddenButton="1"/>
  </autoFilter>
  <tableColumns count="3">
    <tableColumn id="1" name="INCOME" totalsRowLabel="Total" dataDxfId="11" totalsRowDxfId="5"/>
    <tableColumn id="4" name="ANNUAL" totalsRowFunction="custom" dataDxfId="10" totalsRowDxfId="4" dataCellStyle="Currency">
      <totalsRowFormula>SUM(Income[ANNUAL])</totalsRowFormula>
    </tableColumn>
    <tableColumn id="5" name="MONTHLY" totalsRowFunction="custom" dataDxfId="9" totalsRowDxfId="3" dataCellStyle="Currency">
      <calculatedColumnFormula>IFERROR(C8/12,0)</calculatedColumnFormula>
      <totalsRowFormula>SUM(Income[MONTHLY])</totalsRowFormula>
    </tableColumn>
  </tableColumns>
  <tableStyleInfo name="Custom Table Style" showFirstColumn="0" showLastColumn="0" showRowStripes="0" showColumnStripes="0"/>
  <extLst>
    <ext xmlns:x14="http://schemas.microsoft.com/office/spreadsheetml/2009/9/main" uri="{504A1905-F514-4f6f-8877-14C23A59335A}">
      <x14:table altText="Income Table" altTextSummary="Enter ANNUAL income into this table.  Monthly income will be calculated._x000d__x000a_"/>
    </ext>
  </extLst>
</table>
</file>

<file path=xl/tables/table2.xml><?xml version="1.0" encoding="utf-8"?>
<table xmlns="http://schemas.openxmlformats.org/spreadsheetml/2006/main" id="7" name="Debts" displayName="Debts" ref="B18:D23" totalsRowCount="1" headerRowDxfId="14" dataDxfId="13" totalsRowDxfId="12" headerRowCellStyle="Heading 3">
  <autoFilter ref="B18:D22">
    <filterColumn colId="0" hiddenButton="1"/>
    <filterColumn colId="1" hiddenButton="1"/>
    <filterColumn colId="2" hiddenButton="1"/>
  </autoFilter>
  <tableColumns count="3">
    <tableColumn id="1" name="LONG-TERM DEBTS" totalsRowLabel="Total" dataDxfId="8" totalsRowDxfId="2"/>
    <tableColumn id="6" name="ANNUAL" totalsRowFunction="custom" dataDxfId="7" totalsRowDxfId="1" dataCellStyle="Currency">
      <calculatedColumnFormula>IF(D19,D19*12,0)</calculatedColumnFormula>
      <totalsRowFormula>SUM(Debts[ANNUAL])</totalsRowFormula>
    </tableColumn>
    <tableColumn id="4" name="MONTHLY" totalsRowFunction="custom" dataDxfId="6" totalsRowDxfId="0" dataCellStyle="Currency">
      <totalsRowFormula>SUM(Debts[MONTHLY])</totalsRowFormula>
    </tableColumn>
  </tableColumns>
  <tableStyleInfo name="Custom Table Sty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ortgage Qualifications">
      <a:dk1>
        <a:sysClr val="windowText" lastClr="000000"/>
      </a:dk1>
      <a:lt1>
        <a:sysClr val="window" lastClr="FFFFFF"/>
      </a:lt1>
      <a:dk2>
        <a:srgbClr val="1E1D00"/>
      </a:dk2>
      <a:lt2>
        <a:srgbClr val="FDF6EB"/>
      </a:lt2>
      <a:accent1>
        <a:srgbClr val="6C6E22"/>
      </a:accent1>
      <a:accent2>
        <a:srgbClr val="ED9200"/>
      </a:accent2>
      <a:accent3>
        <a:srgbClr val="61A1BF"/>
      </a:accent3>
      <a:accent4>
        <a:srgbClr val="D86336"/>
      </a:accent4>
      <a:accent5>
        <a:srgbClr val="F0CA4D"/>
      </a:accent5>
      <a:accent6>
        <a:srgbClr val="BA7D9C"/>
      </a:accent6>
      <a:hlink>
        <a:srgbClr val="61A1BF"/>
      </a:hlink>
      <a:folHlink>
        <a:srgbClr val="BA7D9C"/>
      </a:folHlink>
    </a:clrScheme>
    <a:fontScheme name="Mortgage Qualifications">
      <a:majorFont>
        <a:latin typeface="Arial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B1:G41"/>
  <sheetViews>
    <sheetView showGridLines="0" tabSelected="1" topLeftCell="A8" zoomScale="106" zoomScaleNormal="55" workbookViewId="0">
      <selection activeCell="D8" sqref="D8"/>
    </sheetView>
  </sheetViews>
  <sheetFormatPr defaultColWidth="8.875" defaultRowHeight="19.5" customHeight="1"/>
  <cols>
    <col min="1" max="1" width="4.125" customWidth="1"/>
    <col min="2" max="2" width="27.875" customWidth="1"/>
    <col min="3" max="3" width="16.5" customWidth="1"/>
    <col min="4" max="4" width="16.125" customWidth="1"/>
    <col min="5" max="5" width="4.125" customWidth="1"/>
    <col min="6" max="6" width="30.625" customWidth="1"/>
    <col min="7" max="7" width="10.625" customWidth="1"/>
    <col min="8" max="8" width="3.625" customWidth="1"/>
  </cols>
  <sheetData>
    <row r="1" spans="2:7" s="2" customFormat="1" ht="19.5" customHeight="1" thickBot="1"/>
    <row r="2" spans="2:7" s="2" customFormat="1" ht="52.5">
      <c r="B2" s="42" t="s">
        <v>21</v>
      </c>
      <c r="C2" s="12"/>
      <c r="D2" s="12"/>
      <c r="E2" s="12"/>
      <c r="F2" s="12"/>
      <c r="G2" s="13"/>
    </row>
    <row r="3" spans="2:7" s="2" customFormat="1" ht="39.75" customHeight="1">
      <c r="B3" s="43" t="s">
        <v>22</v>
      </c>
      <c r="C3" s="14"/>
      <c r="D3" s="15"/>
      <c r="E3" s="15"/>
      <c r="F3" s="15"/>
      <c r="G3" s="16"/>
    </row>
    <row r="4" spans="2:7" s="2" customFormat="1" ht="42" customHeight="1">
      <c r="B4" s="43" t="s">
        <v>23</v>
      </c>
      <c r="C4" s="15"/>
      <c r="D4" s="15"/>
      <c r="E4" s="15"/>
      <c r="F4" s="15"/>
      <c r="G4" s="16"/>
    </row>
    <row r="5" spans="2:7" s="1" customFormat="1" ht="19.5" customHeight="1">
      <c r="B5" s="17"/>
      <c r="C5" s="15"/>
      <c r="D5" s="15"/>
      <c r="E5" s="15"/>
      <c r="F5" s="15"/>
      <c r="G5" s="16"/>
    </row>
    <row r="6" spans="2:7" s="1" customFormat="1" ht="19.5" customHeight="1">
      <c r="B6" s="17"/>
      <c r="C6" s="15"/>
      <c r="D6" s="15"/>
      <c r="E6" s="15"/>
      <c r="F6" s="15"/>
      <c r="G6" s="16"/>
    </row>
    <row r="7" spans="2:7" s="1" customFormat="1" ht="19.5" customHeight="1">
      <c r="B7" s="18" t="s">
        <v>15</v>
      </c>
      <c r="C7" s="19" t="s">
        <v>16</v>
      </c>
      <c r="D7" s="19" t="s">
        <v>17</v>
      </c>
      <c r="E7" s="15"/>
      <c r="F7" s="20" t="s">
        <v>24</v>
      </c>
      <c r="G7" s="21"/>
    </row>
    <row r="8" spans="2:7" s="1" customFormat="1" ht="19.5" customHeight="1">
      <c r="B8" s="22" t="s">
        <v>26</v>
      </c>
      <c r="C8" s="5">
        <f>Income[[#This Row],[MONTHLY]]*12</f>
        <v>30000</v>
      </c>
      <c r="D8" s="11">
        <v>2500</v>
      </c>
      <c r="E8" s="15"/>
      <c r="F8" s="20"/>
      <c r="G8" s="21"/>
    </row>
    <row r="9" spans="2:7" s="1" customFormat="1" ht="19.5" customHeight="1">
      <c r="B9" s="22" t="s">
        <v>27</v>
      </c>
      <c r="C9" s="5">
        <f>Income[[#This Row],[MONTHLY]]*12</f>
        <v>4464</v>
      </c>
      <c r="D9" s="11">
        <v>372</v>
      </c>
      <c r="E9" s="15"/>
      <c r="F9" s="20"/>
      <c r="G9" s="21"/>
    </row>
    <row r="10" spans="2:7" s="1" customFormat="1" ht="19.5" customHeight="1">
      <c r="B10" s="22" t="s">
        <v>28</v>
      </c>
      <c r="C10" s="5">
        <f>Income[[#This Row],[MONTHLY]]*12</f>
        <v>21312</v>
      </c>
      <c r="D10" s="11">
        <v>1776</v>
      </c>
      <c r="E10" s="15"/>
      <c r="F10" s="20"/>
      <c r="G10" s="21"/>
    </row>
    <row r="11" spans="2:7" s="1" customFormat="1" ht="19.5" customHeight="1">
      <c r="B11" s="22" t="s">
        <v>29</v>
      </c>
      <c r="C11" s="5">
        <f>Income[[#This Row],[MONTHLY]]*12</f>
        <v>0</v>
      </c>
      <c r="D11" s="11">
        <v>0</v>
      </c>
      <c r="E11" s="15"/>
      <c r="F11" s="20"/>
      <c r="G11" s="21"/>
    </row>
    <row r="12" spans="2:7" s="1" customFormat="1" ht="19.5" customHeight="1">
      <c r="B12" s="22" t="s">
        <v>1</v>
      </c>
      <c r="C12" s="5">
        <f>Income[[#This Row],[MONTHLY]]*12</f>
        <v>0</v>
      </c>
      <c r="D12" s="11">
        <v>0</v>
      </c>
      <c r="E12" s="15"/>
      <c r="F12" s="20"/>
      <c r="G12" s="21"/>
    </row>
    <row r="13" spans="2:7" s="1" customFormat="1" ht="19.5" customHeight="1">
      <c r="B13" s="22" t="s">
        <v>0</v>
      </c>
      <c r="C13" s="5">
        <f>SUM(Income[ANNUAL])</f>
        <v>55776</v>
      </c>
      <c r="D13" s="5">
        <f>SUM(Income[MONTHLY])</f>
        <v>4648</v>
      </c>
      <c r="E13" s="15"/>
      <c r="F13" s="20"/>
      <c r="G13" s="21"/>
    </row>
    <row r="14" spans="2:7" s="1" customFormat="1" ht="19.5" customHeight="1">
      <c r="B14" s="23"/>
      <c r="C14" s="24"/>
      <c r="D14" s="24"/>
      <c r="E14" s="15"/>
      <c r="F14" s="25"/>
      <c r="G14" s="26"/>
    </row>
    <row r="15" spans="2:7" s="1" customFormat="1" ht="19.5" customHeight="1">
      <c r="B15" s="27" t="s">
        <v>19</v>
      </c>
      <c r="C15" s="28">
        <f>HousingCostRatio*SUM(Income[ANNUAL])</f>
        <v>15617.28</v>
      </c>
      <c r="D15" s="28">
        <f>C15/12</f>
        <v>1301.44</v>
      </c>
      <c r="E15" s="15"/>
      <c r="F15" s="25" t="s">
        <v>14</v>
      </c>
      <c r="G15" s="26">
        <v>0.28000000000000003</v>
      </c>
    </row>
    <row r="16" spans="2:7" s="1" customFormat="1" ht="19.5" customHeight="1">
      <c r="B16" s="17"/>
      <c r="C16" s="15"/>
      <c r="D16" s="15"/>
      <c r="E16" s="15"/>
      <c r="F16" s="25"/>
      <c r="G16" s="26"/>
    </row>
    <row r="17" spans="2:7" s="1" customFormat="1" ht="19.5" customHeight="1">
      <c r="B17" s="17"/>
      <c r="C17" s="15"/>
      <c r="D17" s="15"/>
      <c r="E17" s="15"/>
      <c r="F17" s="29"/>
      <c r="G17" s="30"/>
    </row>
    <row r="18" spans="2:7" s="1" customFormat="1" ht="19.5" customHeight="1">
      <c r="B18" s="18" t="s">
        <v>18</v>
      </c>
      <c r="C18" s="19" t="s">
        <v>16</v>
      </c>
      <c r="D18" s="19" t="s">
        <v>17</v>
      </c>
      <c r="E18" s="15"/>
      <c r="F18" s="20" t="s">
        <v>25</v>
      </c>
      <c r="G18" s="21"/>
    </row>
    <row r="19" spans="2:7" s="1" customFormat="1" ht="19.5" customHeight="1">
      <c r="B19" s="22" t="s">
        <v>3</v>
      </c>
      <c r="C19" s="31">
        <f>IF(D19,D19*12,0)</f>
        <v>3600</v>
      </c>
      <c r="D19" s="11">
        <v>300</v>
      </c>
      <c r="E19" s="15"/>
      <c r="F19" s="20"/>
      <c r="G19" s="21"/>
    </row>
    <row r="20" spans="2:7" s="1" customFormat="1" ht="19.5" customHeight="1">
      <c r="B20" s="22" t="s">
        <v>4</v>
      </c>
      <c r="C20" s="31">
        <f>IF(D20,D20*12,0)</f>
        <v>1200</v>
      </c>
      <c r="D20" s="11">
        <v>100</v>
      </c>
      <c r="E20" s="15"/>
      <c r="F20" s="20"/>
      <c r="G20" s="21"/>
    </row>
    <row r="21" spans="2:7" s="1" customFormat="1" ht="19.5" customHeight="1">
      <c r="B21" s="22" t="s">
        <v>5</v>
      </c>
      <c r="C21" s="31">
        <f>IF(D21,D21*12,0)</f>
        <v>0</v>
      </c>
      <c r="D21" s="11">
        <v>0</v>
      </c>
      <c r="E21" s="15"/>
      <c r="F21" s="20"/>
      <c r="G21" s="21"/>
    </row>
    <row r="22" spans="2:7" s="1" customFormat="1" ht="19.5" customHeight="1">
      <c r="B22" s="22" t="s">
        <v>5</v>
      </c>
      <c r="C22" s="31">
        <f>IF(D22,D22*12,0)</f>
        <v>0</v>
      </c>
      <c r="D22" s="11">
        <v>0</v>
      </c>
      <c r="E22" s="15"/>
      <c r="F22" s="20"/>
      <c r="G22" s="21"/>
    </row>
    <row r="23" spans="2:7" s="1" customFormat="1" ht="19.5" customHeight="1">
      <c r="B23" s="22" t="s">
        <v>0</v>
      </c>
      <c r="C23" s="5">
        <f>SUM(Debts[ANNUAL])</f>
        <v>4800</v>
      </c>
      <c r="D23" s="5">
        <f>SUM(Debts[MONTHLY])</f>
        <v>400</v>
      </c>
      <c r="E23" s="15"/>
      <c r="F23" s="20"/>
      <c r="G23" s="21"/>
    </row>
    <row r="24" spans="2:7" s="1" customFormat="1" ht="19.5" customHeight="1">
      <c r="B24" s="23"/>
      <c r="C24" s="24"/>
      <c r="D24" s="24"/>
      <c r="E24" s="15"/>
      <c r="F24" s="25"/>
      <c r="G24" s="26"/>
    </row>
    <row r="25" spans="2:7" s="1" customFormat="1" ht="19.5" customHeight="1">
      <c r="B25" s="39" t="s">
        <v>2</v>
      </c>
      <c r="C25" s="28">
        <f>DebtServiceRatio*SUM(Income[ANNUAL])</f>
        <v>20079.36</v>
      </c>
      <c r="D25" s="28">
        <f>MIN(C25/12-SUM(Debts[MONTHLY]),C25/12)</f>
        <v>1273.28</v>
      </c>
      <c r="E25" s="15"/>
      <c r="F25" s="25" t="s">
        <v>13</v>
      </c>
      <c r="G25" s="26">
        <v>0.36</v>
      </c>
    </row>
    <row r="26" spans="2:7" s="1" customFormat="1" ht="19.5" customHeight="1">
      <c r="B26" s="17"/>
      <c r="C26" s="15"/>
      <c r="D26" s="15"/>
      <c r="E26" s="15"/>
      <c r="F26" s="32"/>
      <c r="G26" s="33"/>
    </row>
    <row r="27" spans="2:7" s="1" customFormat="1" ht="19.5" customHeight="1">
      <c r="B27" s="34"/>
      <c r="C27" s="8"/>
      <c r="D27" s="8"/>
      <c r="E27" s="8"/>
      <c r="F27" s="8"/>
      <c r="G27" s="35"/>
    </row>
    <row r="28" spans="2:7" s="1" customFormat="1" ht="19.5" customHeight="1">
      <c r="B28" s="38"/>
      <c r="C28" s="40" t="s">
        <v>6</v>
      </c>
      <c r="D28" s="7">
        <f>MIN(D15,D25)</f>
        <v>1273.28</v>
      </c>
      <c r="E28" s="8"/>
      <c r="F28" s="8"/>
      <c r="G28" s="35"/>
    </row>
    <row r="29" spans="2:7" s="1" customFormat="1" ht="19.5" customHeight="1">
      <c r="B29" s="36"/>
      <c r="C29" s="37" t="s">
        <v>7</v>
      </c>
      <c r="D29" s="41">
        <v>115</v>
      </c>
      <c r="E29" s="8"/>
      <c r="F29" s="8"/>
      <c r="G29" s="35"/>
    </row>
    <row r="30" spans="2:7" s="1" customFormat="1" ht="19.5" customHeight="1">
      <c r="B30" s="36"/>
      <c r="C30" s="37" t="s">
        <v>8</v>
      </c>
      <c r="D30" s="41">
        <v>120</v>
      </c>
      <c r="E30" s="8"/>
      <c r="F30" s="8"/>
      <c r="G30" s="35"/>
    </row>
    <row r="31" spans="2:7" s="1" customFormat="1" ht="19.5" customHeight="1">
      <c r="B31" s="36"/>
      <c r="C31" s="37" t="s">
        <v>9</v>
      </c>
      <c r="D31" s="41">
        <v>0</v>
      </c>
      <c r="E31" s="8"/>
      <c r="F31" s="8"/>
      <c r="G31" s="35"/>
    </row>
    <row r="32" spans="2:7" s="1" customFormat="1" ht="19.5" customHeight="1">
      <c r="B32" s="36"/>
      <c r="C32" s="37" t="s">
        <v>10</v>
      </c>
      <c r="D32" s="41">
        <v>3.5</v>
      </c>
      <c r="E32" s="8"/>
      <c r="F32" s="8"/>
      <c r="G32" s="35"/>
    </row>
    <row r="33" spans="2:7" s="1" customFormat="1" ht="19.5" customHeight="1">
      <c r="B33" s="36"/>
      <c r="C33" s="37" t="s">
        <v>11</v>
      </c>
      <c r="D33" s="41">
        <v>30</v>
      </c>
      <c r="E33" s="8"/>
      <c r="F33" s="8"/>
      <c r="G33" s="35"/>
    </row>
    <row r="34" spans="2:7" s="1" customFormat="1" ht="19.5" customHeight="1">
      <c r="B34" s="36"/>
      <c r="C34" s="37" t="s">
        <v>12</v>
      </c>
      <c r="D34" s="6">
        <f>IF(SecondQN,SecondQN-SUM(D29:D31),"")</f>
        <v>1038.28</v>
      </c>
      <c r="E34" s="8"/>
      <c r="F34" s="8"/>
      <c r="G34" s="35"/>
    </row>
    <row r="35" spans="2:7" s="1" customFormat="1" ht="19.5" customHeight="1">
      <c r="B35" s="34"/>
      <c r="C35" s="8"/>
      <c r="D35" s="8"/>
      <c r="E35" s="8"/>
      <c r="F35" s="8"/>
      <c r="G35" s="35"/>
    </row>
    <row r="36" spans="2:7" s="1" customFormat="1" ht="19.5" customHeight="1" thickBot="1">
      <c r="B36" s="44"/>
      <c r="C36" s="45" t="s">
        <v>20</v>
      </c>
      <c r="D36" s="46">
        <f>IF((MonthlyPaymentMax*AnnualInterestRate*Duration),PV(AnnualInterestRate/100/12,Duration*12,-MPIP),"")</f>
        <v>231219.74898899914</v>
      </c>
      <c r="E36" s="47"/>
      <c r="F36" s="47"/>
      <c r="G36" s="48"/>
    </row>
    <row r="37" spans="2:7" s="2" customFormat="1" ht="19.5" customHeight="1">
      <c r="B37" s="2" t="s">
        <v>30</v>
      </c>
      <c r="C37" s="4"/>
      <c r="D37" s="3"/>
    </row>
    <row r="38" spans="2:7" s="1" customFormat="1" ht="19.5" customHeight="1">
      <c r="B38" s="1" t="s">
        <v>31</v>
      </c>
    </row>
    <row r="39" spans="2:7" s="1" customFormat="1" ht="19.5" customHeight="1">
      <c r="B39" s="9"/>
      <c r="C39" s="10"/>
      <c r="D39" s="10"/>
    </row>
    <row r="40" spans="2:7" ht="19.5" customHeight="1">
      <c r="B40" s="10"/>
      <c r="C40" s="10"/>
      <c r="D40" s="10"/>
    </row>
    <row r="41" spans="2:7" ht="19.5" customHeight="1">
      <c r="B41" s="10"/>
      <c r="C41" s="10"/>
      <c r="D41" s="10"/>
    </row>
  </sheetData>
  <sheetProtection algorithmName="SHA-512" hashValue="gpNlhntx19CNWN0wEwaWBlkU11AMrQuCBHTXArHctPRpblQ/03krTw07PwiuVn1nsEt+Z6q+suGAqOXTZj2gjQ==" saltValue="a2x0plEpYwV1xceh28SMXg==" spinCount="100000" sheet="1" objects="1" scenarios="1" selectLockedCells="1"/>
  <mergeCells count="4">
    <mergeCell ref="B14:D14"/>
    <mergeCell ref="B24:D24"/>
    <mergeCell ref="F7:G13"/>
    <mergeCell ref="F18:G23"/>
  </mergeCells>
  <phoneticPr fontId="12" type="noConversion"/>
  <pageMargins left="0.25" right="0.25" top="0.75" bottom="0.75" header="0.3" footer="0.3"/>
  <pageSetup scale="84" orientation="portrait" r:id="rId1"/>
  <ignoredErrors>
    <ignoredError sqref="D34" formulaRange="1"/>
  </ignoredErrors>
  <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79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EADD605-37D0-4DBD-ADFB-13DFFFEB02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Qualification Worksheet</vt:lpstr>
      <vt:lpstr>AnnualInterestRate</vt:lpstr>
      <vt:lpstr>DebtServiceRatio</vt:lpstr>
      <vt:lpstr>Duration</vt:lpstr>
      <vt:lpstr>HousingCostRatio</vt:lpstr>
      <vt:lpstr>MonthlyPaymentMax</vt:lpstr>
      <vt:lpstr>MPIP</vt:lpstr>
      <vt:lpstr>'Qualification Worksheet'!Print_Area</vt:lpstr>
      <vt:lpstr>SecondQN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</dc:creator>
  <cp:keywords/>
  <cp:lastModifiedBy>Brown, Scott P Mr CIV USA</cp:lastModifiedBy>
  <cp:lastPrinted>2015-05-21T00:16:05Z</cp:lastPrinted>
  <dcterms:created xsi:type="dcterms:W3CDTF">2015-03-08T17:58:00Z</dcterms:created>
  <dcterms:modified xsi:type="dcterms:W3CDTF">2020-06-11T21:05:43Z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TC038444909991</vt:lpwstr>
  </property>
</Properties>
</file>